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Hoja4" sheetId="4" r:id="rId1"/>
  </sheets>
  <calcPr calcId="114210"/>
</workbook>
</file>

<file path=xl/calcChain.xml><?xml version="1.0" encoding="utf-8"?>
<calcChain xmlns="http://schemas.openxmlformats.org/spreadsheetml/2006/main">
  <c r="H5" i="4"/>
  <c r="D19"/>
  <c r="E16"/>
  <c r="C13"/>
  <c r="D16"/>
  <c r="D20"/>
  <c r="C30"/>
  <c r="C25"/>
  <c r="D23"/>
  <c r="D22"/>
  <c r="D21"/>
  <c r="D25"/>
  <c r="E25"/>
  <c r="E20"/>
  <c r="E22"/>
  <c r="E21"/>
  <c r="E23"/>
  <c r="H7"/>
  <c r="H6"/>
  <c r="E19"/>
  <c r="H9"/>
  <c r="H13"/>
  <c r="H11"/>
</calcChain>
</file>

<file path=xl/sharedStrings.xml><?xml version="1.0" encoding="utf-8"?>
<sst xmlns="http://schemas.openxmlformats.org/spreadsheetml/2006/main" count="41" uniqueCount="36">
  <si>
    <t>$</t>
  </si>
  <si>
    <t xml:space="preserve">Meses al año </t>
  </si>
  <si>
    <t xml:space="preserve">Dias de trabajo </t>
  </si>
  <si>
    <t>Dias</t>
  </si>
  <si>
    <t>horas/año</t>
  </si>
  <si>
    <t xml:space="preserve">Formación </t>
  </si>
  <si>
    <t>Ventas</t>
  </si>
  <si>
    <t xml:space="preserve">Gastos fijos mensuales </t>
  </si>
  <si>
    <t>CÁLCULO DEL PRECIO / HORA</t>
  </si>
  <si>
    <t>Ingresos</t>
  </si>
  <si>
    <t>€</t>
  </si>
  <si>
    <t>Cuánto quieres ganar (neto) a fin de mes</t>
  </si>
  <si>
    <t>Ingresos Netos</t>
  </si>
  <si>
    <t>Gastos fijos</t>
  </si>
  <si>
    <t>Tiempo facturable</t>
  </si>
  <si>
    <t>Repercusión coste vacaciones</t>
  </si>
  <si>
    <t>Días Año</t>
  </si>
  <si>
    <t>Objetivo de facturación</t>
  </si>
  <si>
    <t>Precio/hora para cubrir costes</t>
  </si>
  <si>
    <t>Total</t>
  </si>
  <si>
    <t>Precio/hora objetivo</t>
  </si>
  <si>
    <t>Horas trabajadas</t>
  </si>
  <si>
    <t>horas/día</t>
  </si>
  <si>
    <t>Mes</t>
  </si>
  <si>
    <t>Media de horas trabajadas</t>
  </si>
  <si>
    <t>Horas no facturables</t>
  </si>
  <si>
    <t>horas/semana</t>
  </si>
  <si>
    <t>mes</t>
  </si>
  <si>
    <t>%mensual</t>
  </si>
  <si>
    <t>Facturación, Administración y Dirección</t>
  </si>
  <si>
    <t>Relaciones públicas y gestión de la publicidad</t>
  </si>
  <si>
    <t>Descansos, tiempos muertos, desplazamientos, etc.</t>
  </si>
  <si>
    <t xml:space="preserve"> </t>
  </si>
  <si>
    <t>Aquiler, Luz, Teléfono, Agua, otros</t>
  </si>
  <si>
    <t>RESULTADOS</t>
  </si>
  <si>
    <t>$/hora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</si>
</sst>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>
      <alignment horizontal="center"/>
    </xf>
    <xf numFmtId="0" fontId="4" fillId="3" borderId="0" xfId="0" applyFont="1" applyFill="1" applyAlignment="1">
      <alignment horizontal="center"/>
    </xf>
    <xf numFmtId="9" fontId="4" fillId="3" borderId="0" xfId="1" applyFont="1" applyFill="1" applyAlignment="1">
      <alignment horizontal="center"/>
    </xf>
    <xf numFmtId="0" fontId="0" fillId="0" borderId="6" xfId="0" applyBorder="1"/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16</xdr:row>
      <xdr:rowOff>47625</xdr:rowOff>
    </xdr:from>
    <xdr:to>
      <xdr:col>10</xdr:col>
      <xdr:colOff>161925</xdr:colOff>
      <xdr:row>39</xdr:row>
      <xdr:rowOff>104775</xdr:rowOff>
    </xdr:to>
    <xdr:pic>
      <xdr:nvPicPr>
        <xdr:cNvPr id="1025" name="Picture 1" descr="LogoTrainerNegr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3124200"/>
          <a:ext cx="4457700" cy="44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showGridLines="0" tabSelected="1" workbookViewId="0">
      <selection activeCell="I7" sqref="I7"/>
    </sheetView>
  </sheetViews>
  <sheetFormatPr baseColWidth="10" defaultRowHeight="15"/>
  <cols>
    <col min="2" max="2" width="46.7109375" customWidth="1"/>
    <col min="3" max="3" width="19.7109375" customWidth="1"/>
    <col min="7" max="7" width="27.85546875" customWidth="1"/>
    <col min="8" max="8" width="15.5703125" customWidth="1"/>
  </cols>
  <sheetData>
    <row r="2" spans="2:9" ht="15.75">
      <c r="B2" s="28" t="s">
        <v>8</v>
      </c>
      <c r="C2" s="28"/>
    </row>
    <row r="4" spans="2:9" ht="15.75">
      <c r="B4" s="4" t="s">
        <v>9</v>
      </c>
      <c r="C4" s="7" t="s">
        <v>0</v>
      </c>
      <c r="G4" s="19" t="s">
        <v>34</v>
      </c>
      <c r="H4" s="22" t="s">
        <v>10</v>
      </c>
    </row>
    <row r="5" spans="2:9">
      <c r="B5" s="6" t="s">
        <v>11</v>
      </c>
      <c r="C5" s="8">
        <v>1500</v>
      </c>
      <c r="G5" s="20" t="s">
        <v>12</v>
      </c>
      <c r="H5" s="11">
        <f>C5</f>
        <v>1500</v>
      </c>
    </row>
    <row r="6" spans="2:9">
      <c r="G6" s="20" t="s">
        <v>13</v>
      </c>
      <c r="H6" s="11">
        <f>C30</f>
        <v>350</v>
      </c>
    </row>
    <row r="7" spans="2:9">
      <c r="B7" s="4" t="s">
        <v>14</v>
      </c>
      <c r="C7" s="7" t="s">
        <v>3</v>
      </c>
      <c r="G7" s="21" t="s">
        <v>15</v>
      </c>
      <c r="H7" s="8">
        <f>(C5+C30)*C11/365</f>
        <v>0</v>
      </c>
    </row>
    <row r="8" spans="2:9">
      <c r="B8" s="9" t="s">
        <v>16</v>
      </c>
      <c r="C8" s="11">
        <v>365</v>
      </c>
    </row>
    <row r="9" spans="2:9">
      <c r="B9" s="9" t="s">
        <v>1</v>
      </c>
      <c r="C9" s="11">
        <v>10</v>
      </c>
      <c r="G9" s="26" t="s">
        <v>17</v>
      </c>
      <c r="H9" s="27">
        <f>SUM(H5:H7)</f>
        <v>1850</v>
      </c>
    </row>
    <row r="10" spans="2:9">
      <c r="B10" s="10" t="s">
        <v>2</v>
      </c>
      <c r="C10" s="8">
        <v>5</v>
      </c>
    </row>
    <row r="11" spans="2:9">
      <c r="G11" s="23" t="s">
        <v>18</v>
      </c>
      <c r="H11" s="24">
        <f>(H9-H7-H5)/(E16*(1-E25))</f>
        <v>4.2542846724200807</v>
      </c>
      <c r="I11" s="23" t="s">
        <v>35</v>
      </c>
    </row>
    <row r="12" spans="2:9">
      <c r="H12" s="3"/>
    </row>
    <row r="13" spans="2:9" ht="15.75">
      <c r="B13" s="12" t="s">
        <v>19</v>
      </c>
      <c r="C13" s="12">
        <f>C9*C10*4.33</f>
        <v>216.5</v>
      </c>
      <c r="G13" s="26" t="s">
        <v>20</v>
      </c>
      <c r="H13" s="25">
        <f>H9/(E16*(1-E25))</f>
        <v>22.486933268506139</v>
      </c>
      <c r="I13" s="26" t="s">
        <v>35</v>
      </c>
    </row>
    <row r="15" spans="2:9">
      <c r="B15" s="2" t="s">
        <v>21</v>
      </c>
      <c r="C15" s="2" t="s">
        <v>22</v>
      </c>
      <c r="D15" s="2" t="s">
        <v>4</v>
      </c>
      <c r="E15" s="2" t="s">
        <v>23</v>
      </c>
    </row>
    <row r="16" spans="2:9">
      <c r="B16" s="1" t="s">
        <v>24</v>
      </c>
      <c r="C16" s="1">
        <v>6</v>
      </c>
      <c r="D16" s="1">
        <f>C13*C16</f>
        <v>1299</v>
      </c>
      <c r="E16" s="1">
        <f>C16*5*4.33</f>
        <v>129.9</v>
      </c>
    </row>
    <row r="18" spans="2:5">
      <c r="B18" s="4" t="s">
        <v>25</v>
      </c>
      <c r="C18" s="7" t="s">
        <v>26</v>
      </c>
      <c r="D18" s="7" t="s">
        <v>27</v>
      </c>
      <c r="E18" s="5" t="s">
        <v>28</v>
      </c>
    </row>
    <row r="19" spans="2:5">
      <c r="B19" s="14" t="s">
        <v>29</v>
      </c>
      <c r="C19" s="11">
        <v>2</v>
      </c>
      <c r="D19" s="11">
        <f>C19*4.33</f>
        <v>8.66</v>
      </c>
      <c r="E19" s="15">
        <f>D19/E16</f>
        <v>6.6666666666666666E-2</v>
      </c>
    </row>
    <row r="20" spans="2:5">
      <c r="B20" s="14" t="s">
        <v>6</v>
      </c>
      <c r="C20" s="11">
        <v>2</v>
      </c>
      <c r="D20" s="11">
        <f>C20*4.33</f>
        <v>8.66</v>
      </c>
      <c r="E20" s="15">
        <f>D20/E16</f>
        <v>6.6666666666666666E-2</v>
      </c>
    </row>
    <row r="21" spans="2:5">
      <c r="B21" s="14" t="s">
        <v>30</v>
      </c>
      <c r="C21" s="11">
        <v>3</v>
      </c>
      <c r="D21" s="11">
        <f>C21*4.33</f>
        <v>12.99</v>
      </c>
      <c r="E21" s="15">
        <f>D21/E16</f>
        <v>9.9999999999999992E-2</v>
      </c>
    </row>
    <row r="22" spans="2:5">
      <c r="B22" s="14" t="s">
        <v>5</v>
      </c>
      <c r="C22" s="11">
        <v>1</v>
      </c>
      <c r="D22" s="11">
        <f>C22*4.33</f>
        <v>4.33</v>
      </c>
      <c r="E22" s="15">
        <f>D22/E16</f>
        <v>3.3333333333333333E-2</v>
      </c>
    </row>
    <row r="23" spans="2:5">
      <c r="B23" s="6" t="s">
        <v>31</v>
      </c>
      <c r="C23" s="8">
        <v>3</v>
      </c>
      <c r="D23" s="8">
        <f>C23*4.33</f>
        <v>12.99</v>
      </c>
      <c r="E23" s="16">
        <f>D23/E16</f>
        <v>9.9999999999999992E-2</v>
      </c>
    </row>
    <row r="24" spans="2:5">
      <c r="C24" s="1"/>
      <c r="D24" s="1"/>
      <c r="E24" s="1"/>
    </row>
    <row r="25" spans="2:5" ht="15.75">
      <c r="B25" s="12" t="s">
        <v>19</v>
      </c>
      <c r="C25" s="12">
        <f>SUM(C19:C23)</f>
        <v>11</v>
      </c>
      <c r="D25" s="12">
        <f>SUM(D19:D23)</f>
        <v>47.63</v>
      </c>
      <c r="E25" s="13">
        <f>D25/E16</f>
        <v>0.3666666666666667</v>
      </c>
    </row>
    <row r="27" spans="2:5">
      <c r="B27" s="2" t="s">
        <v>7</v>
      </c>
      <c r="C27" s="2" t="s">
        <v>10</v>
      </c>
      <c r="D27" t="s">
        <v>32</v>
      </c>
      <c r="E27" t="s">
        <v>32</v>
      </c>
    </row>
    <row r="28" spans="2:5">
      <c r="B28" s="17" t="s">
        <v>33</v>
      </c>
      <c r="C28" s="18">
        <v>350</v>
      </c>
    </row>
    <row r="30" spans="2:5" ht="15.75">
      <c r="B30" s="12" t="s">
        <v>19</v>
      </c>
      <c r="C30" s="12">
        <f>SUM(C28:C29)</f>
        <v>350</v>
      </c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Abraham Jose</cp:lastModifiedBy>
  <dcterms:created xsi:type="dcterms:W3CDTF">2018-10-25T03:03:25Z</dcterms:created>
  <dcterms:modified xsi:type="dcterms:W3CDTF">2019-04-11T15:42:06Z</dcterms:modified>
</cp:coreProperties>
</file>